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235" windowHeight="7680"/>
  </bookViews>
  <sheets>
    <sheet name="Прейскурант общий 100%" sheetId="1" r:id="rId1"/>
  </sheets>
  <externalReferences>
    <externalReference r:id="rId2"/>
  </externalReferences>
  <definedNames>
    <definedName name="_xlnm.Print_Titles" localSheetId="0">'Прейскурант общий 100%'!$25:$27</definedName>
    <definedName name="_xlnm.Print_Area" localSheetId="0">'Прейскурант общий 100%'!$A$1:$C$91</definedName>
  </definedNames>
  <calcPr calcId="145621"/>
</workbook>
</file>

<file path=xl/calcChain.xml><?xml version="1.0" encoding="utf-8"?>
<calcChain xmlns="http://schemas.openxmlformats.org/spreadsheetml/2006/main">
  <c r="B57" i="1" l="1"/>
  <c r="F91" i="1" l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56" i="1"/>
  <c r="B56" i="1"/>
  <c r="F77" i="1"/>
  <c r="B77" i="1"/>
  <c r="D57" i="1"/>
  <c r="F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59" i="1" l="1"/>
  <c r="F61" i="1"/>
  <c r="F63" i="1"/>
  <c r="F65" i="1"/>
  <c r="F67" i="1"/>
  <c r="F69" i="1"/>
  <c r="F71" i="1"/>
  <c r="F73" i="1"/>
  <c r="F75" i="1"/>
  <c r="F58" i="1"/>
  <c r="F60" i="1"/>
  <c r="F62" i="1"/>
  <c r="F64" i="1"/>
  <c r="F66" i="1"/>
  <c r="F68" i="1"/>
  <c r="F70" i="1"/>
  <c r="F72" i="1"/>
  <c r="F74" i="1"/>
  <c r="F76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56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</calcChain>
</file>

<file path=xl/sharedStrings.xml><?xml version="1.0" encoding="utf-8"?>
<sst xmlns="http://schemas.openxmlformats.org/spreadsheetml/2006/main" count="68" uniqueCount="62">
  <si>
    <t>Прейскурант цен</t>
  </si>
  <si>
    <t>Код</t>
  </si>
  <si>
    <t>Наименование</t>
  </si>
  <si>
    <t>Цена (руб)</t>
  </si>
  <si>
    <t>Сумма на ФОТ</t>
  </si>
  <si>
    <t>Проценты на ФОТ</t>
  </si>
  <si>
    <t>Клинико-диагностические лабораторные исследования</t>
  </si>
  <si>
    <t>Подсчет тромбоцитов по Фонио</t>
  </si>
  <si>
    <t>Исследование уровня глюкозы в крови</t>
  </si>
  <si>
    <t>Определения калия (нартия) в сыворотки крови ионоселективном методом</t>
  </si>
  <si>
    <t>29.1</t>
  </si>
  <si>
    <t>Исследование уровня общего билирубина в крови</t>
  </si>
  <si>
    <t>29.2</t>
  </si>
  <si>
    <t>Исследование уровня содержания лактат-дегидрогеназы (ЛДГ) крови</t>
  </si>
  <si>
    <t>Исследование уровня общего кальция в крови</t>
  </si>
  <si>
    <t>Исследование уровня мочевой кислоты в крови</t>
  </si>
  <si>
    <t>Исследование уровня холестерина в крови</t>
  </si>
  <si>
    <t>Исследование уровня мочевины в крови</t>
  </si>
  <si>
    <t>Исследование уровня общего белка в крови</t>
  </si>
  <si>
    <t>Исследование уровня триглицеридов в крови.</t>
  </si>
  <si>
    <t>Исследование уровня аланин - трансаминазы в крови</t>
  </si>
  <si>
    <t>Исследование уровня аспарат - трансаминазы в крови</t>
  </si>
  <si>
    <t>Исследование уровня щелочной фосфатазы в крови</t>
  </si>
  <si>
    <t>Исследование уровня гамма - глютамилтрансферазы в крови</t>
  </si>
  <si>
    <t>Исследование уровня общих липидов в крови</t>
  </si>
  <si>
    <t>Исследование уровня железа сыворотки крови</t>
  </si>
  <si>
    <t>Исследование уровня альфа-амилазы в сыворотке/плазме крови</t>
  </si>
  <si>
    <t>Исследование уровня креатинкеназы в крови</t>
  </si>
  <si>
    <t>Исследование ревматоидного фактора</t>
  </si>
  <si>
    <t>Определение уровня С-реактивного белка</t>
  </si>
  <si>
    <t>Определение протромбинового времени с тромбопластинкальц.смесью, протромбированного индекса,расчет МНО</t>
  </si>
  <si>
    <t>Приложение №</t>
  </si>
  <si>
    <t xml:space="preserve">К приказу №  </t>
  </si>
  <si>
    <t>"УТВЕРЖДАЮ"</t>
  </si>
  <si>
    <t xml:space="preserve">Главный врач </t>
  </si>
  <si>
    <t xml:space="preserve">ГБУЗ КО "Городская больница №2 </t>
  </si>
  <si>
    <t>«Сосновая Роща»</t>
  </si>
  <si>
    <t>_________________ М.А. Холопов</t>
  </si>
  <si>
    <t>М.П.</t>
  </si>
  <si>
    <r>
      <t>"___"______________</t>
    </r>
    <r>
      <rPr>
        <u/>
        <sz val="12"/>
        <color theme="1"/>
        <rFont val="Times New Roman"/>
        <family val="1"/>
        <charset val="204"/>
      </rPr>
      <t>2015  г</t>
    </r>
    <r>
      <rPr>
        <sz val="12"/>
        <color theme="1"/>
        <rFont val="Times New Roman"/>
        <family val="1"/>
        <charset val="204"/>
      </rPr>
      <t>.</t>
    </r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</si>
  <si>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</si>
  <si>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</si>
  <si>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</si>
  <si>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</si>
  <si>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</si>
  <si>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</si>
  <si>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</si>
  <si>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</si>
  <si>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</si>
  <si>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</si>
  <si>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</si>
  <si>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</si>
  <si>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</si>
  <si>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</si>
  <si>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</si>
  <si>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</si>
  <si>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</si>
  <si>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ГБУЗ КО "ГКБ "Сосновая роща"</t>
  </si>
  <si>
    <t xml:space="preserve">Утверждено приказом </t>
  </si>
  <si>
    <t>№01-04/135 от 28.03.2022г.</t>
  </si>
  <si>
    <t>на  платные медицинские услуги                                                                                                                                                                             в ГБУЗ КО "ГКБ "Сосновая роща" с 01.04.2022 года</t>
  </si>
  <si>
    <t>"___"______________2022г.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</si>
</sst>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  <charset val="204"/>
    </font>
    <font>
      <sz val="11"/>
      <name val="Times New Roman CE"/>
      <family val="1"/>
      <charset val="238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/>
    <xf numFmtId="0" fontId="0" fillId="0" borderId="1" xfId="0" applyBorder="1"/>
    <xf numFmtId="2" fontId="0" fillId="0" borderId="1" xfId="0" applyNumberFormat="1" applyBorder="1"/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Fill="1"/>
    <xf numFmtId="0" fontId="10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/>
    <xf numFmtId="0" fontId="1" fillId="0" borderId="0" xfId="0" applyFont="1" applyFill="1"/>
    <xf numFmtId="1" fontId="10" fillId="0" borderId="0" xfId="0" applyNumberFormat="1" applyFont="1" applyAlignment="1">
      <alignment wrapText="1"/>
    </xf>
    <xf numFmtId="1" fontId="10" fillId="0" borderId="0" xfId="0" applyNumberFormat="1" applyFont="1" applyAlignment="1">
      <alignment vertical="center" wrapText="1"/>
    </xf>
    <xf numFmtId="1" fontId="0" fillId="0" borderId="0" xfId="0" applyNumberFormat="1" applyFont="1" applyAlignment="1">
      <alignment wrapText="1"/>
    </xf>
    <xf numFmtId="1" fontId="13" fillId="0" borderId="0" xfId="0" applyNumberFormat="1" applyFont="1" applyAlignment="1">
      <alignment vertical="center" wrapText="1"/>
    </xf>
    <xf numFmtId="1" fontId="11" fillId="0" borderId="0" xfId="0" applyNumberFormat="1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0" fontId="0" fillId="0" borderId="2" xfId="0" applyFill="1" applyBorder="1"/>
    <xf numFmtId="2" fontId="0" fillId="0" borderId="2" xfId="0" applyNumberFormat="1" applyBorder="1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71;&#1082;&#1091;&#1096;&#1080;&#1085;&#1072;/2012/&#1055;&#1083;&#1072;&#1090;&#1085;&#1099;&#1077;/&#1056;&#1072;&#1089;&#1095;&#1077;&#1090;%202012/&#1051;&#1072;&#1073;&#1086;&#1088;&#1072;&#1090;&#1086;&#1088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калькуляция"/>
      <sheetName val="Лист3"/>
    </sheetNames>
    <sheetDataSet>
      <sheetData sheetId="0" refreshError="1"/>
      <sheetData sheetId="1" refreshError="1">
        <row r="10">
          <cell r="B10" t="str">
            <v>Регистрация (предварит. и окон.)</v>
          </cell>
        </row>
        <row r="11">
          <cell r="B11" t="str">
            <v>Анализ мочи(физические сво-ва)</v>
          </cell>
        </row>
        <row r="12">
          <cell r="B12" t="str">
            <v>Обнаружение глюкозы в моче экспресс-тестом(качественно)</v>
          </cell>
        </row>
        <row r="13">
          <cell r="B13" t="str">
            <v>Определение глюкозы в моче (количественно)</v>
          </cell>
        </row>
        <row r="14">
          <cell r="B14" t="str">
            <v>Обнаружение белка в моче экспресс-тестом(качественно)</v>
          </cell>
        </row>
        <row r="15">
          <cell r="B15" t="str">
            <v>Определение белка в моче с сульфосалициловой кислотой(количественно)</v>
          </cell>
        </row>
        <row r="17">
          <cell r="B17" t="str">
            <v xml:space="preserve">Обнаружение кетоновых тел в моче экспресс-тестом </v>
          </cell>
        </row>
        <row r="18">
          <cell r="B18" t="str">
            <v xml:space="preserve">Обнаружение билирубина в моче экспресс-тестом </v>
          </cell>
        </row>
        <row r="19">
          <cell r="B19" t="str">
            <v>Обнаружение уробилиновых тел в моче экспресс-тестом</v>
          </cell>
        </row>
        <row r="20">
          <cell r="B20" t="str">
            <v>Микроскопическое исследование осадка в нативных препаратах,при патологии</v>
          </cell>
        </row>
        <row r="21">
          <cell r="B21" t="str">
            <v>Подсчет кол-ва форменных элементов  в моче методом Нечипоренко</v>
          </cell>
        </row>
        <row r="22">
          <cell r="B22" t="str">
            <v>Триада крови</v>
          </cell>
        </row>
        <row r="26">
          <cell r="B26" t="str">
            <v>Взятие крови из пальца для исслед.5 гематологических показателей</v>
          </cell>
        </row>
        <row r="27">
          <cell r="B27" t="str">
            <v>Взятие крови из пальца для исслед.1гематологического показателя</v>
          </cell>
        </row>
        <row r="28">
          <cell r="B28" t="str">
            <v>Определение гемоглобина на анализаторе</v>
          </cell>
        </row>
        <row r="29">
          <cell r="B29" t="str">
            <v>Подсчет эритроцитов в крови на анализаторе</v>
          </cell>
        </row>
        <row r="30">
          <cell r="B30" t="str">
            <v>Подсчет ретикулоцитов (с окрашиванием в пробирке)</v>
          </cell>
        </row>
        <row r="32">
          <cell r="B32" t="str">
            <v>Определение скорости оседания эритроцитов (СОЭ)</v>
          </cell>
        </row>
        <row r="33">
          <cell r="B33" t="str">
            <v>Подсчет лейкоцитов на анализаторе</v>
          </cell>
        </row>
        <row r="34">
          <cell r="B34" t="str">
            <v>Подсчет лейкоцитарной формулы с описанием морфологии форменных элементов крови</v>
          </cell>
        </row>
        <row r="35">
          <cell r="B35" t="str">
            <v>Определение времени кровотечения</v>
          </cell>
        </row>
        <row r="36">
          <cell r="B36" t="str">
            <v>Определение времени свертывания цельной крови</v>
          </cell>
        </row>
        <row r="37">
          <cell r="B37" t="str">
            <v>Обработка венозной крови при получении сыворотки</v>
          </cell>
        </row>
        <row r="39">
          <cell r="B39" t="str">
            <v>Тимоловая проба</v>
          </cell>
        </row>
        <row r="40">
          <cell r="B40" t="str">
            <v>Определение глюкозы в цельной крови на полуавтоматическом анализаторе</v>
          </cell>
        </row>
        <row r="42">
          <cell r="B42" t="str">
            <v>Проведение биохимических исследований на полуавтоматическом  анализаторе ,1 показатель</v>
          </cell>
        </row>
        <row r="43">
          <cell r="B43" t="str">
            <v>Формоловая проба</v>
          </cell>
        </row>
        <row r="45">
          <cell r="B45" t="str">
            <v>Определение активного частичного тромбопластинового времени</v>
          </cell>
        </row>
        <row r="46">
          <cell r="B46" t="str">
            <v>Определение группы крови по системе АВО с помощью стандартных сывороток в венозной крови</v>
          </cell>
        </row>
        <row r="47">
          <cell r="B47" t="str">
            <v>Определение резус-фактора экспресс-методом в венозной крови</v>
          </cell>
        </row>
        <row r="50">
          <cell r="B50" t="str">
            <v>Тиреотропный гормон ТТГ</v>
          </cell>
        </row>
        <row r="51">
          <cell r="B51" t="str">
            <v>Трийодтиронин Т3</v>
          </cell>
        </row>
        <row r="52">
          <cell r="B52" t="str">
            <v>Свободный тироксин</v>
          </cell>
        </row>
        <row r="53">
          <cell r="B53" t="str">
            <v>Антитела к тиреоглобулину</v>
          </cell>
        </row>
        <row r="55">
          <cell r="B55" t="str">
            <v>Кортизол</v>
          </cell>
        </row>
        <row r="56">
          <cell r="B56" t="str">
            <v>Пролактин</v>
          </cell>
        </row>
        <row r="57">
          <cell r="B57" t="str">
            <v>Иммуноглобулин Е</v>
          </cell>
        </row>
        <row r="58">
          <cell r="B58" t="str">
            <v>Забор крови из вены(медсестра процедурной)</v>
          </cell>
        </row>
        <row r="60">
          <cell r="B60" t="str">
            <v>Австралийский антиген</v>
          </cell>
        </row>
        <row r="61">
          <cell r="B61" t="str">
            <v>Гепатит В(иммуноглобулин J)</v>
          </cell>
        </row>
        <row r="62">
          <cell r="B62" t="str">
            <v>Гепатит С(суммарные антитела)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13" zoomScale="90" zoomScaleNormal="90" workbookViewId="0">
      <selection activeCell="C91" sqref="C91"/>
    </sheetView>
  </sheetViews>
  <sheetFormatPr defaultRowHeight="12.75" x14ac:dyDescent="0.2"/>
  <cols>
    <col min="1" max="1" width="11.85546875" style="28" customWidth="1"/>
    <col min="2" max="2" width="74.28515625" style="6" customWidth="1"/>
    <col min="3" max="3" width="45.85546875" style="20" customWidth="1"/>
    <col min="4" max="6" width="9.140625" hidden="1" customWidth="1"/>
    <col min="7" max="7" width="8.140625" style="29" hidden="1" customWidth="1"/>
  </cols>
  <sheetData>
    <row r="1" spans="1:3" ht="15.75" hidden="1" x14ac:dyDescent="0.25">
      <c r="A1" s="24"/>
      <c r="B1" s="12"/>
      <c r="C1" s="15" t="s">
        <v>31</v>
      </c>
    </row>
    <row r="2" spans="1:3" ht="15.75" hidden="1" x14ac:dyDescent="0.2">
      <c r="A2" s="24"/>
      <c r="B2" s="14"/>
      <c r="C2" s="16" t="s">
        <v>32</v>
      </c>
    </row>
    <row r="3" spans="1:3" ht="15.75" hidden="1" x14ac:dyDescent="0.2">
      <c r="A3" s="24"/>
      <c r="B3" s="9"/>
      <c r="C3" s="16" t="s">
        <v>33</v>
      </c>
    </row>
    <row r="4" spans="1:3" ht="15.75" hidden="1" x14ac:dyDescent="0.2">
      <c r="A4" s="24"/>
      <c r="B4" s="9"/>
      <c r="C4" s="17" t="s">
        <v>34</v>
      </c>
    </row>
    <row r="5" spans="1:3" ht="15.75" hidden="1" x14ac:dyDescent="0.25">
      <c r="A5" s="24"/>
      <c r="B5" s="9"/>
      <c r="C5" s="15" t="s">
        <v>35</v>
      </c>
    </row>
    <row r="6" spans="1:3" ht="15.75" hidden="1" x14ac:dyDescent="0.2">
      <c r="A6" s="24"/>
      <c r="B6" s="9"/>
      <c r="C6" s="16" t="s">
        <v>36</v>
      </c>
    </row>
    <row r="7" spans="1:3" ht="15.75" hidden="1" x14ac:dyDescent="0.2">
      <c r="A7" s="24"/>
      <c r="B7" s="9"/>
      <c r="C7" s="16" t="s">
        <v>37</v>
      </c>
    </row>
    <row r="8" spans="1:3" ht="15.75" hidden="1" x14ac:dyDescent="0.2">
      <c r="A8" s="24"/>
      <c r="C8" s="16"/>
    </row>
    <row r="9" spans="1:3" hidden="1" x14ac:dyDescent="0.2">
      <c r="A9" s="24"/>
      <c r="B9" s="10"/>
      <c r="C9" s="18" t="s">
        <v>38</v>
      </c>
    </row>
    <row r="10" spans="1:3" ht="15.75" hidden="1" x14ac:dyDescent="0.2">
      <c r="A10" s="24"/>
      <c r="B10" s="8"/>
      <c r="C10" s="16" t="s">
        <v>39</v>
      </c>
    </row>
    <row r="11" spans="1:3" ht="28.5" hidden="1" customHeight="1" x14ac:dyDescent="0.25">
      <c r="A11" s="22"/>
      <c r="B11" s="21"/>
      <c r="C11" s="15" t="s">
        <v>31</v>
      </c>
    </row>
    <row r="12" spans="1:3" ht="16.5" hidden="1" customHeight="1" x14ac:dyDescent="0.25">
      <c r="A12" s="22"/>
      <c r="B12" s="34"/>
      <c r="C12" s="16" t="s">
        <v>32</v>
      </c>
    </row>
    <row r="13" spans="1:3" ht="18" customHeight="1" x14ac:dyDescent="0.2">
      <c r="A13" s="22"/>
      <c r="B13" s="35"/>
      <c r="C13" s="40" t="s">
        <v>58</v>
      </c>
    </row>
    <row r="14" spans="1:3" ht="18" customHeight="1" x14ac:dyDescent="0.2">
      <c r="A14" s="39"/>
      <c r="B14" s="35"/>
      <c r="C14" s="40" t="s">
        <v>59</v>
      </c>
    </row>
    <row r="15" spans="1:3" ht="17.25" customHeight="1" x14ac:dyDescent="0.2">
      <c r="A15" s="22"/>
      <c r="B15" s="35"/>
      <c r="C15" s="17" t="s">
        <v>34</v>
      </c>
    </row>
    <row r="16" spans="1:3" ht="15" customHeight="1" x14ac:dyDescent="0.25">
      <c r="A16" s="22"/>
      <c r="B16" s="35"/>
      <c r="C16" s="15" t="s">
        <v>57</v>
      </c>
    </row>
    <row r="17" spans="1:7" ht="15.75" customHeight="1" x14ac:dyDescent="0.2">
      <c r="A17" s="22"/>
      <c r="B17" s="35"/>
      <c r="C17" s="16"/>
    </row>
    <row r="18" spans="1:7" ht="20.25" customHeight="1" x14ac:dyDescent="0.2">
      <c r="A18" s="22"/>
      <c r="B18" s="36"/>
      <c r="C18" s="16" t="s">
        <v>37</v>
      </c>
    </row>
    <row r="19" spans="1:7" ht="13.5" customHeight="1" x14ac:dyDescent="0.2">
      <c r="A19" s="22"/>
      <c r="B19" s="37"/>
      <c r="C19" s="18" t="s">
        <v>38</v>
      </c>
    </row>
    <row r="20" spans="1:7" ht="25.5" x14ac:dyDescent="0.2">
      <c r="A20" s="22"/>
      <c r="B20" s="38"/>
      <c r="C20" s="16" t="s">
        <v>61</v>
      </c>
    </row>
    <row r="21" spans="1:7" ht="25.5" x14ac:dyDescent="0.2">
      <c r="A21" s="42" t="s">
        <v>0</v>
      </c>
      <c r="B21" s="42"/>
      <c r="C21" s="42"/>
      <c r="D21" s="7"/>
    </row>
    <row r="22" spans="1:7" ht="43.5" customHeight="1" x14ac:dyDescent="0.2">
      <c r="A22" s="46" t="s">
        <v>60</v>
      </c>
      <c r="B22" s="46"/>
      <c r="C22" s="46"/>
      <c r="D22" s="1"/>
    </row>
    <row r="23" spans="1:7" ht="18.75" x14ac:dyDescent="0.2">
      <c r="A23" s="47"/>
      <c r="B23" s="47"/>
      <c r="C23" s="47"/>
    </row>
    <row r="24" spans="1:7" ht="18.75" x14ac:dyDescent="0.2">
      <c r="A24" s="23"/>
      <c r="B24" s="13"/>
      <c r="C24" s="19"/>
    </row>
    <row r="25" spans="1:7" ht="12.75" customHeight="1" x14ac:dyDescent="0.2">
      <c r="A25" s="48" t="s">
        <v>1</v>
      </c>
      <c r="B25" s="48" t="s">
        <v>2</v>
      </c>
      <c r="C25" s="49" t="s">
        <v>3</v>
      </c>
      <c r="D25" s="54" t="s">
        <v>4</v>
      </c>
      <c r="E25" s="43" t="s">
        <v>5</v>
      </c>
      <c r="F25" s="44" t="s">
        <v>4</v>
      </c>
    </row>
    <row r="26" spans="1:7" ht="12.75" customHeight="1" x14ac:dyDescent="0.2">
      <c r="A26" s="48"/>
      <c r="B26" s="48"/>
      <c r="C26" s="49"/>
      <c r="D26" s="54"/>
      <c r="E26" s="44"/>
      <c r="F26" s="44"/>
    </row>
    <row r="27" spans="1:7" x14ac:dyDescent="0.2">
      <c r="A27" s="48"/>
      <c r="B27" s="48"/>
      <c r="C27" s="49"/>
      <c r="D27" s="54"/>
      <c r="E27" s="44"/>
      <c r="F27" s="44"/>
    </row>
    <row r="28" spans="1:7" ht="24.95" customHeight="1" x14ac:dyDescent="0.3">
      <c r="A28" s="45" t="s">
        <v>6</v>
      </c>
      <c r="B28" s="45"/>
      <c r="C28" s="45"/>
      <c r="D28" s="2"/>
      <c r="E28" s="3"/>
      <c r="F28" s="3"/>
    </row>
    <row r="29" spans="1:7" ht="24.95" customHeight="1" x14ac:dyDescent="0.2">
      <c r="A29" s="25">
        <v>1</v>
      </c>
      <c r="B29" s="5" t="str">
        <f>[1]калькуляция!$B$10</f>
        <v>Регистрация (предварит. и окон.)</v>
      </c>
      <c r="C29" s="55">
        <v>65.8</v>
      </c>
      <c r="D29" s="53">
        <f t="shared" ref="D29:D91" si="0">C29*30%</f>
        <v>19.739999999999998</v>
      </c>
      <c r="E29" s="4">
        <v>44</v>
      </c>
      <c r="F29" s="4">
        <f t="shared" ref="F29:F55" si="1">C29*E29%</f>
        <v>28.951999999999998</v>
      </c>
      <c r="G29" s="29">
        <v>43.6</v>
      </c>
    </row>
    <row r="30" spans="1:7" ht="24.95" customHeight="1" x14ac:dyDescent="0.2">
      <c r="A30" s="25">
        <v>2</v>
      </c>
      <c r="B30" s="5" t="str">
        <f>[1]калькуляция!$B$11</f>
        <v>Анализ мочи(физические сво-ва)</v>
      </c>
      <c r="C30" s="55">
        <v>388.9</v>
      </c>
      <c r="D30" s="52">
        <f t="shared" si="0"/>
        <v>116.66999999999999</v>
      </c>
      <c r="E30" s="4">
        <v>46.002992832952664</v>
      </c>
      <c r="F30" s="4">
        <f t="shared" si="1"/>
        <v>178.90563912735291</v>
      </c>
      <c r="G30" s="29">
        <v>268.3</v>
      </c>
    </row>
    <row r="31" spans="1:7" ht="24.95" customHeight="1" x14ac:dyDescent="0.2">
      <c r="A31" s="25">
        <v>3</v>
      </c>
      <c r="B31" s="5" t="str">
        <f>[1]калькуляция!$B$12</f>
        <v>Обнаружение глюкозы в моче экспресс-тестом(качественно)</v>
      </c>
      <c r="C31" s="55">
        <v>54.6</v>
      </c>
      <c r="D31" s="52">
        <f t="shared" si="0"/>
        <v>16.38</v>
      </c>
      <c r="E31" s="4">
        <v>29.996606718696984</v>
      </c>
      <c r="F31" s="4">
        <f t="shared" si="1"/>
        <v>16.378147268408554</v>
      </c>
      <c r="G31" s="29">
        <v>33</v>
      </c>
    </row>
    <row r="32" spans="1:7" ht="24.95" customHeight="1" x14ac:dyDescent="0.2">
      <c r="A32" s="25">
        <v>4</v>
      </c>
      <c r="B32" s="5" t="str">
        <f>[1]калькуляция!$B$13</f>
        <v>Определение глюкозы в моче (количественно)</v>
      </c>
      <c r="C32" s="55">
        <v>80.599999999999994</v>
      </c>
      <c r="D32" s="52">
        <f t="shared" si="0"/>
        <v>24.179999999999996</v>
      </c>
      <c r="E32" s="4">
        <v>52</v>
      </c>
      <c r="F32" s="4">
        <f t="shared" si="1"/>
        <v>41.911999999999999</v>
      </c>
      <c r="G32" s="29">
        <v>55.5</v>
      </c>
    </row>
    <row r="33" spans="1:7" ht="24.95" customHeight="1" x14ac:dyDescent="0.2">
      <c r="A33" s="25">
        <v>5</v>
      </c>
      <c r="B33" s="5" t="str">
        <f>[1]калькуляция!$B$14</f>
        <v>Обнаружение белка в моче экспресс-тестом(качественно)</v>
      </c>
      <c r="C33" s="55">
        <v>47.7</v>
      </c>
      <c r="D33" s="52">
        <f t="shared" si="0"/>
        <v>14.31</v>
      </c>
      <c r="E33" s="4">
        <v>53</v>
      </c>
      <c r="F33" s="4">
        <f t="shared" si="1"/>
        <v>25.281000000000002</v>
      </c>
      <c r="G33" s="29">
        <v>33</v>
      </c>
    </row>
    <row r="34" spans="1:7" ht="31.5" x14ac:dyDescent="0.2">
      <c r="A34" s="25">
        <v>6</v>
      </c>
      <c r="B34" s="5" t="str">
        <f>[1]калькуляция!$B$15</f>
        <v>Определение белка в моче с сульфосалициловой кислотой(количественно)</v>
      </c>
      <c r="C34" s="55">
        <v>107.3</v>
      </c>
      <c r="D34" s="52">
        <f t="shared" si="0"/>
        <v>32.19</v>
      </c>
      <c r="E34" s="4">
        <v>38.001050236303165</v>
      </c>
      <c r="F34" s="4">
        <f t="shared" si="1"/>
        <v>40.775126903553293</v>
      </c>
      <c r="G34" s="29">
        <v>69.8</v>
      </c>
    </row>
    <row r="35" spans="1:7" ht="24.95" customHeight="1" x14ac:dyDescent="0.2">
      <c r="A35" s="25">
        <v>7</v>
      </c>
      <c r="B35" s="5" t="str">
        <f>[1]калькуляция!$B$17</f>
        <v xml:space="preserve">Обнаружение кетоновых тел в моче экспресс-тестом </v>
      </c>
      <c r="C35" s="55">
        <v>53.1</v>
      </c>
      <c r="D35" s="53">
        <f t="shared" si="0"/>
        <v>15.93</v>
      </c>
      <c r="E35" s="4">
        <v>33</v>
      </c>
      <c r="F35" s="4">
        <f t="shared" si="1"/>
        <v>17.523</v>
      </c>
      <c r="G35" s="29">
        <v>30.9</v>
      </c>
    </row>
    <row r="36" spans="1:7" ht="24.95" customHeight="1" x14ac:dyDescent="0.2">
      <c r="A36" s="25">
        <v>8</v>
      </c>
      <c r="B36" s="5" t="str">
        <f>[1]калькуляция!$B$18</f>
        <v xml:space="preserve">Обнаружение билирубина в моче экспресс-тестом </v>
      </c>
      <c r="C36" s="55">
        <v>63.7</v>
      </c>
      <c r="D36" s="53">
        <f t="shared" si="0"/>
        <v>19.11</v>
      </c>
      <c r="E36" s="4">
        <v>33</v>
      </c>
      <c r="F36" s="4">
        <f t="shared" si="1"/>
        <v>21.021000000000001</v>
      </c>
      <c r="G36" s="29">
        <v>36.700000000000003</v>
      </c>
    </row>
    <row r="37" spans="1:7" ht="24.95" customHeight="1" x14ac:dyDescent="0.2">
      <c r="A37" s="25">
        <v>9</v>
      </c>
      <c r="B37" s="5" t="str">
        <f>[1]калькуляция!$B$19</f>
        <v>Обнаружение уробилиновых тел в моче экспресс-тестом</v>
      </c>
      <c r="C37" s="55">
        <v>63.7</v>
      </c>
      <c r="D37" s="53">
        <f t="shared" si="0"/>
        <v>19.11</v>
      </c>
      <c r="E37" s="4">
        <v>33</v>
      </c>
      <c r="F37" s="4">
        <f t="shared" si="1"/>
        <v>21.021000000000001</v>
      </c>
      <c r="G37" s="29">
        <v>36.700000000000003</v>
      </c>
    </row>
    <row r="38" spans="1:7" ht="31.5" x14ac:dyDescent="0.2">
      <c r="A38" s="25">
        <v>10</v>
      </c>
      <c r="B38" s="5" t="str">
        <f>[1]калькуляция!$B$20</f>
        <v>Микроскопическое исследование осадка в нативных препаратах,при патологии</v>
      </c>
      <c r="C38" s="55">
        <v>138.5</v>
      </c>
      <c r="D38" s="52">
        <f t="shared" si="0"/>
        <v>41.55</v>
      </c>
      <c r="E38" s="4">
        <v>38.99721448467966</v>
      </c>
      <c r="F38" s="4">
        <f t="shared" si="1"/>
        <v>54.011142061281326</v>
      </c>
      <c r="G38" s="29">
        <v>85.7</v>
      </c>
    </row>
    <row r="39" spans="1:7" ht="15.75" x14ac:dyDescent="0.2">
      <c r="A39" s="25">
        <v>11</v>
      </c>
      <c r="B39" s="5" t="str">
        <f>[1]калькуляция!$B$21</f>
        <v>Подсчет кол-ва форменных элементов  в моче методом Нечипоренко</v>
      </c>
      <c r="C39" s="55">
        <v>296.5</v>
      </c>
      <c r="D39" s="52">
        <f t="shared" si="0"/>
        <v>88.95</v>
      </c>
      <c r="E39" s="4">
        <v>31.996602560213553</v>
      </c>
      <c r="F39" s="4">
        <f t="shared" si="1"/>
        <v>94.869926591033192</v>
      </c>
      <c r="G39" s="29">
        <v>187.2</v>
      </c>
    </row>
    <row r="40" spans="1:7" ht="24.95" customHeight="1" x14ac:dyDescent="0.2">
      <c r="A40" s="25">
        <v>12</v>
      </c>
      <c r="B40" s="5" t="str">
        <f>[1]калькуляция!$B$22</f>
        <v>Триада крови</v>
      </c>
      <c r="C40" s="55">
        <v>333</v>
      </c>
      <c r="D40" s="52">
        <f t="shared" si="0"/>
        <v>99.899999999999991</v>
      </c>
      <c r="E40" s="4">
        <v>31.002759889604413</v>
      </c>
      <c r="F40" s="4">
        <f t="shared" si="1"/>
        <v>103.2391904323827</v>
      </c>
      <c r="G40" s="29">
        <v>199.4</v>
      </c>
    </row>
    <row r="41" spans="1:7" ht="15.75" x14ac:dyDescent="0.2">
      <c r="A41" s="25">
        <v>13</v>
      </c>
      <c r="B41" s="5" t="str">
        <f>[1]калькуляция!$B$26</f>
        <v>Взятие крови из пальца для исслед.5 гематологических показателей</v>
      </c>
      <c r="C41" s="55">
        <v>103.4</v>
      </c>
      <c r="D41" s="52">
        <f t="shared" si="0"/>
        <v>31.02</v>
      </c>
      <c r="E41" s="4">
        <v>30.002043735949314</v>
      </c>
      <c r="F41" s="4">
        <f t="shared" si="1"/>
        <v>31.022113222971591</v>
      </c>
      <c r="G41" s="29">
        <v>60.1</v>
      </c>
    </row>
    <row r="42" spans="1:7" ht="15.75" x14ac:dyDescent="0.2">
      <c r="A42" s="25">
        <v>14</v>
      </c>
      <c r="B42" s="5" t="str">
        <f>[1]калькуляция!$B$27</f>
        <v>Взятие крови из пальца для исслед.1гематологического показателя</v>
      </c>
      <c r="C42" s="55">
        <v>42</v>
      </c>
      <c r="D42" s="52">
        <f t="shared" si="0"/>
        <v>12.6</v>
      </c>
      <c r="E42" s="4">
        <v>31</v>
      </c>
      <c r="F42" s="4">
        <f t="shared" si="1"/>
        <v>13.02</v>
      </c>
      <c r="G42" s="29">
        <v>25.6</v>
      </c>
    </row>
    <row r="43" spans="1:7" ht="24.95" customHeight="1" x14ac:dyDescent="0.2">
      <c r="A43" s="25">
        <v>15</v>
      </c>
      <c r="B43" s="5" t="str">
        <f>[1]калькуляция!$B$28</f>
        <v>Определение гемоглобина на анализаторе</v>
      </c>
      <c r="C43" s="55">
        <v>120.7</v>
      </c>
      <c r="D43" s="52">
        <f t="shared" si="0"/>
        <v>36.21</v>
      </c>
      <c r="E43" s="4">
        <v>35.99677158999193</v>
      </c>
      <c r="F43" s="4">
        <f t="shared" si="1"/>
        <v>43.448103309120256</v>
      </c>
      <c r="G43" s="29">
        <v>78.400000000000006</v>
      </c>
    </row>
    <row r="44" spans="1:7" ht="24.95" customHeight="1" x14ac:dyDescent="0.2">
      <c r="A44" s="25">
        <v>16</v>
      </c>
      <c r="B44" s="5" t="str">
        <f>[1]калькуляция!$B$29</f>
        <v>Подсчет эритроцитов в крови на анализаторе</v>
      </c>
      <c r="C44" s="55">
        <v>120.7</v>
      </c>
      <c r="D44" s="52">
        <f t="shared" si="0"/>
        <v>36.21</v>
      </c>
      <c r="E44" s="4">
        <v>35.99677158999193</v>
      </c>
      <c r="F44" s="4">
        <f t="shared" si="1"/>
        <v>43.448103309120256</v>
      </c>
      <c r="G44" s="29">
        <v>78.599999999999994</v>
      </c>
    </row>
    <row r="45" spans="1:7" ht="24.95" customHeight="1" x14ac:dyDescent="0.2">
      <c r="A45" s="25">
        <v>17</v>
      </c>
      <c r="B45" s="5" t="str">
        <f>[1]калькуляция!$B$30</f>
        <v>Подсчет ретикулоцитов (с окрашиванием в пробирке)</v>
      </c>
      <c r="C45" s="55">
        <v>296.5</v>
      </c>
      <c r="D45" s="52">
        <f t="shared" si="0"/>
        <v>88.95</v>
      </c>
      <c r="E45" s="4">
        <v>39.996860529000863</v>
      </c>
      <c r="F45" s="4">
        <f t="shared" si="1"/>
        <v>118.59069146848755</v>
      </c>
      <c r="G45" s="29">
        <v>180.4</v>
      </c>
    </row>
    <row r="46" spans="1:7" ht="24.95" customHeight="1" x14ac:dyDescent="0.2">
      <c r="A46" s="25">
        <v>18</v>
      </c>
      <c r="B46" s="5" t="s">
        <v>7</v>
      </c>
      <c r="C46" s="55">
        <v>385.8</v>
      </c>
      <c r="D46" s="52">
        <f t="shared" si="0"/>
        <v>115.74</v>
      </c>
      <c r="E46" s="4">
        <v>35.999121168845441</v>
      </c>
      <c r="F46" s="4">
        <f t="shared" si="1"/>
        <v>138.88460946940572</v>
      </c>
      <c r="G46" s="29">
        <v>244.6</v>
      </c>
    </row>
    <row r="47" spans="1:7" ht="24.95" customHeight="1" x14ac:dyDescent="0.2">
      <c r="A47" s="25">
        <v>19</v>
      </c>
      <c r="B47" s="5" t="str">
        <f>[1]калькуляция!$B$32</f>
        <v>Определение скорости оседания эритроцитов (СОЭ)</v>
      </c>
      <c r="C47" s="55">
        <v>42.4</v>
      </c>
      <c r="D47" s="52">
        <f t="shared" si="0"/>
        <v>12.719999999999999</v>
      </c>
      <c r="E47" s="4">
        <v>34</v>
      </c>
      <c r="F47" s="4">
        <f t="shared" si="1"/>
        <v>14.416</v>
      </c>
      <c r="G47" s="29">
        <v>26.6</v>
      </c>
    </row>
    <row r="48" spans="1:7" ht="24.95" customHeight="1" x14ac:dyDescent="0.2">
      <c r="A48" s="25">
        <v>20</v>
      </c>
      <c r="B48" s="5" t="str">
        <f>[1]калькуляция!$B$33</f>
        <v>Подсчет лейкоцитов на анализаторе</v>
      </c>
      <c r="C48" s="55">
        <v>115.9</v>
      </c>
      <c r="D48" s="52">
        <f t="shared" si="0"/>
        <v>34.770000000000003</v>
      </c>
      <c r="E48" s="4">
        <v>36.995289367429343</v>
      </c>
      <c r="F48" s="4">
        <f t="shared" si="1"/>
        <v>42.877540376850611</v>
      </c>
      <c r="G48" s="29">
        <v>76.2</v>
      </c>
    </row>
    <row r="49" spans="1:7" ht="31.5" x14ac:dyDescent="0.2">
      <c r="A49" s="25">
        <v>21</v>
      </c>
      <c r="B49" s="5" t="str">
        <f>[1]калькуляция!$B$34</f>
        <v>Подсчет лейкоцитарной формулы с описанием морфологии форменных элементов крови</v>
      </c>
      <c r="C49" s="55">
        <v>288.10000000000002</v>
      </c>
      <c r="D49" s="52">
        <f t="shared" si="0"/>
        <v>86.43</v>
      </c>
      <c r="E49" s="4">
        <v>30.000675995403231</v>
      </c>
      <c r="F49" s="4">
        <f t="shared" si="1"/>
        <v>86.431947542756717</v>
      </c>
      <c r="G49" s="29">
        <v>185.1</v>
      </c>
    </row>
    <row r="50" spans="1:7" ht="24.95" customHeight="1" x14ac:dyDescent="0.2">
      <c r="A50" s="25">
        <v>22</v>
      </c>
      <c r="B50" s="5" t="str">
        <f>[1]калькуляция!$B$35</f>
        <v>Определение времени кровотечения</v>
      </c>
      <c r="C50" s="55">
        <v>148.30000000000001</v>
      </c>
      <c r="D50" s="52">
        <f t="shared" si="0"/>
        <v>44.49</v>
      </c>
      <c r="E50" s="4">
        <v>42</v>
      </c>
      <c r="F50" s="4">
        <f t="shared" si="1"/>
        <v>62.286000000000001</v>
      </c>
      <c r="G50" s="29">
        <v>101.1</v>
      </c>
    </row>
    <row r="51" spans="1:7" ht="24.95" customHeight="1" x14ac:dyDescent="0.2">
      <c r="A51" s="25">
        <v>23</v>
      </c>
      <c r="B51" s="5" t="str">
        <f>[1]калькуляция!$B$36</f>
        <v>Определение времени свертывания цельной крови</v>
      </c>
      <c r="C51" s="55">
        <v>257.7</v>
      </c>
      <c r="D51" s="52">
        <f t="shared" si="0"/>
        <v>77.309999999999988</v>
      </c>
      <c r="E51" s="4">
        <v>38.001650288800541</v>
      </c>
      <c r="F51" s="4">
        <f t="shared" si="1"/>
        <v>97.930252794238996</v>
      </c>
      <c r="G51" s="29">
        <v>161.6</v>
      </c>
    </row>
    <row r="52" spans="1:7" ht="24.95" customHeight="1" x14ac:dyDescent="0.2">
      <c r="A52" s="25">
        <v>24</v>
      </c>
      <c r="B52" s="5" t="str">
        <f>[1]калькуляция!$B$37</f>
        <v>Обработка венозной крови при получении сыворотки</v>
      </c>
      <c r="C52" s="55">
        <v>52</v>
      </c>
      <c r="D52" s="52">
        <f t="shared" si="0"/>
        <v>15.6</v>
      </c>
      <c r="E52" s="4">
        <v>40</v>
      </c>
      <c r="F52" s="4">
        <f t="shared" si="1"/>
        <v>20.8</v>
      </c>
      <c r="G52" s="29">
        <v>34.6</v>
      </c>
    </row>
    <row r="53" spans="1:7" ht="24.95" customHeight="1" x14ac:dyDescent="0.2">
      <c r="A53" s="25">
        <v>25</v>
      </c>
      <c r="B53" s="5" t="str">
        <f>[1]калькуляция!$B$39</f>
        <v>Тимоловая проба</v>
      </c>
      <c r="C53" s="55">
        <v>99.6</v>
      </c>
      <c r="D53" s="52">
        <f t="shared" si="0"/>
        <v>29.879999999999995</v>
      </c>
      <c r="E53" s="4">
        <v>38</v>
      </c>
      <c r="F53" s="4">
        <f t="shared" si="1"/>
        <v>37.847999999999999</v>
      </c>
      <c r="G53" s="29">
        <v>68.599999999999994</v>
      </c>
    </row>
    <row r="54" spans="1:7" ht="31.5" x14ac:dyDescent="0.2">
      <c r="A54" s="25">
        <v>26</v>
      </c>
      <c r="B54" s="5" t="str">
        <f>[1]калькуляция!$B$40</f>
        <v>Определение глюкозы в цельной крови на полуавтоматическом анализаторе</v>
      </c>
      <c r="C54" s="55">
        <v>275.2</v>
      </c>
      <c r="D54" s="52">
        <f t="shared" si="0"/>
        <v>82.559999999999988</v>
      </c>
      <c r="E54" s="4">
        <v>46.000849978750523</v>
      </c>
      <c r="F54" s="4">
        <f t="shared" si="1"/>
        <v>126.59433914152143</v>
      </c>
      <c r="G54" s="29">
        <v>190.8</v>
      </c>
    </row>
    <row r="55" spans="1:7" ht="31.5" x14ac:dyDescent="0.2">
      <c r="A55" s="25">
        <v>27</v>
      </c>
      <c r="B55" s="5" t="s">
        <v>9</v>
      </c>
      <c r="C55" s="55">
        <v>98.3</v>
      </c>
      <c r="D55" s="53">
        <f t="shared" si="0"/>
        <v>29.49</v>
      </c>
      <c r="E55" s="4">
        <v>45</v>
      </c>
      <c r="F55" s="4">
        <f t="shared" si="1"/>
        <v>44.234999999999999</v>
      </c>
      <c r="G55" s="30">
        <v>54.1</v>
      </c>
    </row>
    <row r="56" spans="1:7" ht="15.75" x14ac:dyDescent="0.2">
      <c r="A56" s="26">
        <v>28</v>
      </c>
      <c r="B56" s="5" t="str">
        <f>[1]калькуляция!$B$45</f>
        <v>Определение активного частичного тромбопластинового времени</v>
      </c>
      <c r="C56" s="55">
        <v>445.4</v>
      </c>
      <c r="D56" s="53">
        <f>C56*30%</f>
        <v>133.61999999999998</v>
      </c>
      <c r="E56" s="4">
        <v>34.997800263968323</v>
      </c>
      <c r="F56" s="4">
        <f>C56*E56%</f>
        <v>155.8802023757149</v>
      </c>
      <c r="G56" s="29">
        <v>246.9</v>
      </c>
    </row>
    <row r="57" spans="1:7" ht="31.5" customHeight="1" x14ac:dyDescent="0.2">
      <c r="A57" s="27"/>
      <c r="B57" s="41" t="str">
        <f>[1]калькуляция!$B$42</f>
        <v>Проведение биохимических исследований на полуавтоматическом  анализаторе ,1 показатель</v>
      </c>
      <c r="C57" s="41"/>
      <c r="D57" s="53">
        <f t="shared" si="0"/>
        <v>0</v>
      </c>
      <c r="E57" s="4"/>
      <c r="F57" s="4"/>
    </row>
    <row r="58" spans="1:7" s="11" customFormat="1" ht="24.95" customHeight="1" x14ac:dyDescent="0.2">
      <c r="A58" s="31" t="s">
        <v>10</v>
      </c>
      <c r="B58" s="5" t="s">
        <v>11</v>
      </c>
      <c r="C58" s="55">
        <v>160.4</v>
      </c>
      <c r="D58" s="50" t="e">
        <f>#REF!*30%</f>
        <v>#REF!</v>
      </c>
      <c r="E58" s="32">
        <v>40.999552772808592</v>
      </c>
      <c r="F58" s="32" t="e">
        <f>#REF!*E58%</f>
        <v>#REF!</v>
      </c>
      <c r="G58" s="33">
        <v>107.3</v>
      </c>
    </row>
    <row r="59" spans="1:7" s="11" customFormat="1" ht="15.75" x14ac:dyDescent="0.2">
      <c r="A59" s="31" t="s">
        <v>12</v>
      </c>
      <c r="B59" s="5" t="s">
        <v>13</v>
      </c>
      <c r="C59" s="55">
        <v>131.69999999999999</v>
      </c>
      <c r="D59" s="50" t="e">
        <f>#REF!*30%</f>
        <v>#REF!</v>
      </c>
      <c r="E59" s="32">
        <v>41</v>
      </c>
      <c r="F59" s="32" t="e">
        <f>#REF!*E59%</f>
        <v>#REF!</v>
      </c>
      <c r="G59" s="33">
        <v>87.6</v>
      </c>
    </row>
    <row r="60" spans="1:7" s="11" customFormat="1" ht="24.95" customHeight="1" x14ac:dyDescent="0.2">
      <c r="A60" s="31" t="s">
        <v>40</v>
      </c>
      <c r="B60" s="5" t="s">
        <v>14</v>
      </c>
      <c r="C60" s="55">
        <v>104.3</v>
      </c>
      <c r="D60" s="50" t="e">
        <f>#REF!*30%</f>
        <v>#REF!</v>
      </c>
      <c r="E60" s="32">
        <v>41</v>
      </c>
      <c r="F60" s="32" t="e">
        <f>#REF!*E60%</f>
        <v>#REF!</v>
      </c>
      <c r="G60" s="33">
        <v>68.900000000000006</v>
      </c>
    </row>
    <row r="61" spans="1:7" s="11" customFormat="1" ht="24.95" customHeight="1" x14ac:dyDescent="0.2">
      <c r="A61" s="31" t="s">
        <v>41</v>
      </c>
      <c r="B61" s="5" t="s">
        <v>15</v>
      </c>
      <c r="C61" s="55">
        <v>156.69999999999999</v>
      </c>
      <c r="D61" s="50" t="e">
        <f>#REF!*30%</f>
        <v>#REF!</v>
      </c>
      <c r="E61" s="32">
        <v>40.995070503267222</v>
      </c>
      <c r="F61" s="32" t="e">
        <f>#REF!*E61%</f>
        <v>#REF!</v>
      </c>
      <c r="G61" s="33">
        <v>104.6</v>
      </c>
    </row>
    <row r="62" spans="1:7" s="11" customFormat="1" ht="24.95" customHeight="1" x14ac:dyDescent="0.2">
      <c r="A62" s="31" t="s">
        <v>42</v>
      </c>
      <c r="B62" s="5" t="s">
        <v>16</v>
      </c>
      <c r="C62" s="55">
        <v>154.4</v>
      </c>
      <c r="D62" s="50" t="e">
        <f>#REF!*30%</f>
        <v>#REF!</v>
      </c>
      <c r="E62" s="32">
        <v>41</v>
      </c>
      <c r="F62" s="32" t="e">
        <f>#REF!*E62%</f>
        <v>#REF!</v>
      </c>
      <c r="G62" s="33">
        <v>103.1</v>
      </c>
    </row>
    <row r="63" spans="1:7" s="11" customFormat="1" ht="24.95" customHeight="1" x14ac:dyDescent="0.2">
      <c r="A63" s="31" t="s">
        <v>43</v>
      </c>
      <c r="B63" s="5" t="s">
        <v>17</v>
      </c>
      <c r="C63" s="55">
        <v>126.2</v>
      </c>
      <c r="D63" s="50" t="e">
        <f>#REF!*30%</f>
        <v>#REF!</v>
      </c>
      <c r="E63" s="32">
        <v>34</v>
      </c>
      <c r="F63" s="32" t="e">
        <f>#REF!*E63%</f>
        <v>#REF!</v>
      </c>
      <c r="G63" s="33">
        <v>83.9</v>
      </c>
    </row>
    <row r="64" spans="1:7" s="11" customFormat="1" ht="24.95" customHeight="1" x14ac:dyDescent="0.2">
      <c r="A64" s="31" t="s">
        <v>44</v>
      </c>
      <c r="B64" s="5" t="s">
        <v>8</v>
      </c>
      <c r="C64" s="55">
        <v>141.5</v>
      </c>
      <c r="D64" s="50" t="e">
        <f>#REF!*30%</f>
        <v>#REF!</v>
      </c>
      <c r="E64" s="32">
        <v>41.000509164969451</v>
      </c>
      <c r="F64" s="32" t="e">
        <f>#REF!*E64%</f>
        <v>#REF!</v>
      </c>
      <c r="G64" s="33">
        <v>94.3</v>
      </c>
    </row>
    <row r="65" spans="1:7" s="11" customFormat="1" ht="24.95" customHeight="1" x14ac:dyDescent="0.2">
      <c r="A65" s="31" t="s">
        <v>45</v>
      </c>
      <c r="B65" s="5" t="s">
        <v>18</v>
      </c>
      <c r="C65" s="55">
        <v>161.6</v>
      </c>
      <c r="D65" s="50" t="e">
        <f>#REF!*30%</f>
        <v>#REF!</v>
      </c>
      <c r="E65" s="32">
        <v>41.001999555654294</v>
      </c>
      <c r="F65" s="32" t="e">
        <f>#REF!*E65%</f>
        <v>#REF!</v>
      </c>
      <c r="G65" s="33">
        <v>108</v>
      </c>
    </row>
    <row r="66" spans="1:7" s="11" customFormat="1" ht="24.95" customHeight="1" x14ac:dyDescent="0.2">
      <c r="A66" s="31" t="s">
        <v>46</v>
      </c>
      <c r="B66" s="5" t="s">
        <v>19</v>
      </c>
      <c r="C66" s="55">
        <v>160.30000000000001</v>
      </c>
      <c r="D66" s="51" t="e">
        <f>#REF!*30%</f>
        <v>#REF!</v>
      </c>
      <c r="E66" s="32">
        <v>40.996640537513997</v>
      </c>
      <c r="F66" s="32" t="e">
        <f>#REF!*E66%</f>
        <v>#REF!</v>
      </c>
      <c r="G66" s="33">
        <v>107.2</v>
      </c>
    </row>
    <row r="67" spans="1:7" s="11" customFormat="1" ht="24.95" customHeight="1" x14ac:dyDescent="0.2">
      <c r="A67" s="31" t="s">
        <v>47</v>
      </c>
      <c r="B67" s="5" t="s">
        <v>20</v>
      </c>
      <c r="C67" s="55">
        <v>168.4</v>
      </c>
      <c r="D67" s="51" t="e">
        <f>#REF!*30%</f>
        <v>#REF!</v>
      </c>
      <c r="E67" s="32">
        <v>41.001064962726304</v>
      </c>
      <c r="F67" s="32" t="e">
        <f>#REF!*E67%</f>
        <v>#REF!</v>
      </c>
      <c r="G67" s="33">
        <v>112.7</v>
      </c>
    </row>
    <row r="68" spans="1:7" s="11" customFormat="1" ht="24.95" customHeight="1" x14ac:dyDescent="0.2">
      <c r="A68" s="31" t="s">
        <v>48</v>
      </c>
      <c r="B68" s="5" t="s">
        <v>21</v>
      </c>
      <c r="C68" s="55">
        <v>168.4</v>
      </c>
      <c r="D68" s="51" t="e">
        <f>#REF!*30%</f>
        <v>#REF!</v>
      </c>
      <c r="E68" s="32">
        <v>41.001064962726304</v>
      </c>
      <c r="F68" s="32" t="e">
        <f>#REF!*E68%</f>
        <v>#REF!</v>
      </c>
      <c r="G68" s="33">
        <v>112.7</v>
      </c>
    </row>
    <row r="69" spans="1:7" s="11" customFormat="1" ht="24.95" customHeight="1" x14ac:dyDescent="0.2">
      <c r="A69" s="31" t="s">
        <v>49</v>
      </c>
      <c r="B69" s="5" t="s">
        <v>22</v>
      </c>
      <c r="C69" s="55">
        <v>165.4</v>
      </c>
      <c r="D69" s="50" t="e">
        <f>#REF!*30%</f>
        <v>#REF!</v>
      </c>
      <c r="E69" s="32">
        <v>41.00173460537728</v>
      </c>
      <c r="F69" s="32" t="e">
        <f>#REF!*E69%</f>
        <v>#REF!</v>
      </c>
      <c r="G69" s="33">
        <v>110.6</v>
      </c>
    </row>
    <row r="70" spans="1:7" s="11" customFormat="1" ht="24.95" customHeight="1" x14ac:dyDescent="0.2">
      <c r="A70" s="31" t="s">
        <v>50</v>
      </c>
      <c r="B70" s="5" t="s">
        <v>23</v>
      </c>
      <c r="C70" s="55">
        <v>202.9</v>
      </c>
      <c r="D70" s="51" t="e">
        <f>#REF!*30%</f>
        <v>#REF!</v>
      </c>
      <c r="E70" s="32">
        <v>41.003521126760567</v>
      </c>
      <c r="F70" s="32" t="e">
        <f>#REF!*E70%</f>
        <v>#REF!</v>
      </c>
      <c r="G70" s="33">
        <v>136.30000000000001</v>
      </c>
    </row>
    <row r="71" spans="1:7" s="11" customFormat="1" ht="24.95" customHeight="1" x14ac:dyDescent="0.2">
      <c r="A71" s="31" t="s">
        <v>51</v>
      </c>
      <c r="B71" s="5" t="s">
        <v>24</v>
      </c>
      <c r="C71" s="55">
        <v>686.4</v>
      </c>
      <c r="D71" s="50" t="e">
        <f>#REF!*30%</f>
        <v>#REF!</v>
      </c>
      <c r="E71" s="32">
        <v>39.998970425471676</v>
      </c>
      <c r="F71" s="32" t="e">
        <f>#REF!*E71%</f>
        <v>#REF!</v>
      </c>
      <c r="G71" s="33">
        <v>466.2</v>
      </c>
    </row>
    <row r="72" spans="1:7" s="11" customFormat="1" ht="24.95" customHeight="1" x14ac:dyDescent="0.2">
      <c r="A72" s="31" t="s">
        <v>52</v>
      </c>
      <c r="B72" s="5" t="s">
        <v>25</v>
      </c>
      <c r="C72" s="55">
        <v>154.4</v>
      </c>
      <c r="D72" s="50" t="e">
        <f>#REF!*30%</f>
        <v>#REF!</v>
      </c>
      <c r="E72" s="32">
        <v>40.996391572575952</v>
      </c>
      <c r="F72" s="32" t="e">
        <f>#REF!*E72%</f>
        <v>#REF!</v>
      </c>
      <c r="G72" s="33">
        <v>103.1</v>
      </c>
    </row>
    <row r="73" spans="1:7" s="11" customFormat="1" ht="24.95" customHeight="1" x14ac:dyDescent="0.2">
      <c r="A73" s="31" t="s">
        <v>53</v>
      </c>
      <c r="B73" s="5" t="s">
        <v>26</v>
      </c>
      <c r="C73" s="55">
        <v>210.7</v>
      </c>
      <c r="D73" s="50" t="e">
        <f>#REF!*30%</f>
        <v>#REF!</v>
      </c>
      <c r="E73" s="32">
        <v>41.001272804412395</v>
      </c>
      <c r="F73" s="32" t="e">
        <f>#REF!*E73%</f>
        <v>#REF!</v>
      </c>
      <c r="G73" s="33">
        <v>141.5</v>
      </c>
    </row>
    <row r="74" spans="1:7" s="11" customFormat="1" ht="24.95" customHeight="1" x14ac:dyDescent="0.2">
      <c r="A74" s="31" t="s">
        <v>54</v>
      </c>
      <c r="B74" s="5" t="s">
        <v>27</v>
      </c>
      <c r="C74" s="55">
        <v>166.1</v>
      </c>
      <c r="D74" s="50" t="e">
        <f>#REF!*30%</f>
        <v>#REF!</v>
      </c>
      <c r="E74" s="32">
        <v>43</v>
      </c>
      <c r="F74" s="32" t="e">
        <f>#REF!*E74%</f>
        <v>#REF!</v>
      </c>
      <c r="G74" s="33">
        <v>111.2</v>
      </c>
    </row>
    <row r="75" spans="1:7" s="11" customFormat="1" ht="24.95" customHeight="1" x14ac:dyDescent="0.2">
      <c r="A75" s="31" t="s">
        <v>55</v>
      </c>
      <c r="B75" s="5" t="s">
        <v>28</v>
      </c>
      <c r="C75" s="55">
        <v>210.7</v>
      </c>
      <c r="D75" s="50" t="e">
        <f>#REF!*30%</f>
        <v>#REF!</v>
      </c>
      <c r="E75" s="32">
        <v>30.002411769434843</v>
      </c>
      <c r="F75" s="32" t="e">
        <f>#REF!*E75%</f>
        <v>#REF!</v>
      </c>
      <c r="G75" s="33">
        <v>149.30000000000001</v>
      </c>
    </row>
    <row r="76" spans="1:7" s="11" customFormat="1" ht="24.95" customHeight="1" x14ac:dyDescent="0.2">
      <c r="A76" s="31" t="s">
        <v>56</v>
      </c>
      <c r="B76" s="5" t="s">
        <v>29</v>
      </c>
      <c r="C76" s="55">
        <v>229.4</v>
      </c>
      <c r="D76" s="50" t="e">
        <f>#REF!*30%</f>
        <v>#REF!</v>
      </c>
      <c r="E76" s="32">
        <v>30.003107520198881</v>
      </c>
      <c r="F76" s="32" t="e">
        <f>#REF!*E76%</f>
        <v>#REF!</v>
      </c>
      <c r="G76" s="33">
        <v>154.4</v>
      </c>
    </row>
    <row r="77" spans="1:7" ht="24.95" customHeight="1" x14ac:dyDescent="0.2">
      <c r="A77" s="25">
        <v>30</v>
      </c>
      <c r="B77" s="5" t="str">
        <f>[1]калькуляция!$B$43</f>
        <v>Формоловая проба</v>
      </c>
      <c r="C77" s="55">
        <v>57.8</v>
      </c>
      <c r="D77" s="52" t="e">
        <f>#REF!*30%</f>
        <v>#REF!</v>
      </c>
      <c r="E77" s="4">
        <v>37</v>
      </c>
      <c r="F77" s="4" t="e">
        <f>#REF!*E77%</f>
        <v>#REF!</v>
      </c>
      <c r="G77" s="29">
        <v>35.9</v>
      </c>
    </row>
    <row r="78" spans="1:7" ht="27.75" customHeight="1" x14ac:dyDescent="0.2">
      <c r="A78" s="25">
        <v>31</v>
      </c>
      <c r="B78" s="56" t="s">
        <v>30</v>
      </c>
      <c r="C78" s="55">
        <v>98.6</v>
      </c>
      <c r="D78" s="52"/>
      <c r="E78" s="4"/>
      <c r="F78" s="4"/>
      <c r="G78" s="29">
        <v>53.3</v>
      </c>
    </row>
    <row r="79" spans="1:7" ht="31.5" x14ac:dyDescent="0.2">
      <c r="A79" s="25">
        <v>32</v>
      </c>
      <c r="B79" s="5" t="str">
        <f>[1]калькуляция!$B$46</f>
        <v>Определение группы крови по системе АВО с помощью стандартных сывороток в венозной крови</v>
      </c>
      <c r="C79" s="55">
        <v>334.7</v>
      </c>
      <c r="D79" s="52" t="e">
        <f>#REF!*30%</f>
        <v>#REF!</v>
      </c>
      <c r="E79" s="4">
        <v>38.996763754045304</v>
      </c>
      <c r="F79" s="4" t="e">
        <f>#REF!*E79%</f>
        <v>#REF!</v>
      </c>
      <c r="G79" s="29">
        <v>201.2</v>
      </c>
    </row>
    <row r="80" spans="1:7" ht="24.95" customHeight="1" x14ac:dyDescent="0.2">
      <c r="A80" s="25">
        <v>33</v>
      </c>
      <c r="B80" s="5" t="str">
        <f>[1]калькуляция!$B$47</f>
        <v>Определение резус-фактора экспресс-методом в венозной крови</v>
      </c>
      <c r="C80" s="55">
        <v>302.60000000000002</v>
      </c>
      <c r="D80" s="52" t="e">
        <f>#REF!*30%</f>
        <v>#REF!</v>
      </c>
      <c r="E80" s="4">
        <v>39.996601818027351</v>
      </c>
      <c r="F80" s="4" t="e">
        <f>#REF!*E80%</f>
        <v>#REF!</v>
      </c>
      <c r="G80" s="29">
        <v>185</v>
      </c>
    </row>
    <row r="81" spans="1:7" ht="24.95" customHeight="1" x14ac:dyDescent="0.2">
      <c r="A81" s="25">
        <v>34</v>
      </c>
      <c r="B81" s="5" t="str">
        <f>[1]калькуляция!$B$50</f>
        <v>Тиреотропный гормон ТТГ</v>
      </c>
      <c r="C81" s="55">
        <v>431.7</v>
      </c>
      <c r="D81" s="52" t="e">
        <f>#REF!*30%</f>
        <v>#REF!</v>
      </c>
      <c r="E81" s="4">
        <v>32.001883722921477</v>
      </c>
      <c r="F81" s="4" t="e">
        <f>#REF!*E81%</f>
        <v>#REF!</v>
      </c>
      <c r="G81" s="29">
        <v>262.3</v>
      </c>
    </row>
    <row r="82" spans="1:7" ht="24.95" customHeight="1" x14ac:dyDescent="0.2">
      <c r="A82" s="25">
        <v>35</v>
      </c>
      <c r="B82" s="5" t="str">
        <f>[1]калькуляция!$B$51</f>
        <v>Трийодтиронин Т3</v>
      </c>
      <c r="C82" s="55">
        <v>433.1</v>
      </c>
      <c r="D82" s="52" t="e">
        <f>#REF!*30%</f>
        <v>#REF!</v>
      </c>
      <c r="E82" s="4">
        <v>40</v>
      </c>
      <c r="F82" s="4" t="e">
        <f>#REF!*E82%</f>
        <v>#REF!</v>
      </c>
      <c r="G82" s="29">
        <v>262.89999999999998</v>
      </c>
    </row>
    <row r="83" spans="1:7" ht="24.95" customHeight="1" x14ac:dyDescent="0.2">
      <c r="A83" s="25">
        <v>36</v>
      </c>
      <c r="B83" s="5" t="str">
        <f>[1]калькуляция!$B$52</f>
        <v>Свободный тироксин</v>
      </c>
      <c r="C83" s="55">
        <v>431</v>
      </c>
      <c r="D83" s="52" t="e">
        <f>#REF!*30%</f>
        <v>#REF!</v>
      </c>
      <c r="E83" s="4">
        <v>30.001813894431343</v>
      </c>
      <c r="F83" s="4" t="e">
        <f>#REF!*E83%</f>
        <v>#REF!</v>
      </c>
      <c r="G83" s="29">
        <v>262.3</v>
      </c>
    </row>
    <row r="84" spans="1:7" ht="24.95" customHeight="1" x14ac:dyDescent="0.2">
      <c r="A84" s="25">
        <v>37</v>
      </c>
      <c r="B84" s="5" t="str">
        <f>[1]калькуляция!$B$53</f>
        <v>Антитела к тиреоглобулину</v>
      </c>
      <c r="C84" s="55">
        <v>482.6</v>
      </c>
      <c r="D84" s="52" t="e">
        <f>#REF!*30%</f>
        <v>#REF!</v>
      </c>
      <c r="E84" s="4">
        <v>29.999157327041374</v>
      </c>
      <c r="F84" s="4" t="e">
        <f>#REF!*E84%</f>
        <v>#REF!</v>
      </c>
      <c r="G84" s="29">
        <v>281.39999999999998</v>
      </c>
    </row>
    <row r="85" spans="1:7" ht="24.95" customHeight="1" x14ac:dyDescent="0.2">
      <c r="A85" s="25">
        <v>38</v>
      </c>
      <c r="B85" s="5" t="str">
        <f>[1]калькуляция!$B$55</f>
        <v>Кортизол</v>
      </c>
      <c r="C85" s="55">
        <v>478.3</v>
      </c>
      <c r="D85" s="52" t="e">
        <f>#REF!*30%</f>
        <v>#REF!</v>
      </c>
      <c r="E85" s="4">
        <v>30.000427844093615</v>
      </c>
      <c r="F85" s="4" t="e">
        <f>#REF!*E85%</f>
        <v>#REF!</v>
      </c>
      <c r="G85" s="29">
        <v>278.5</v>
      </c>
    </row>
    <row r="86" spans="1:7" ht="24.95" customHeight="1" x14ac:dyDescent="0.2">
      <c r="A86" s="25">
        <v>39</v>
      </c>
      <c r="B86" s="5" t="str">
        <f>[1]калькуляция!$B$56</f>
        <v>Пролактин</v>
      </c>
      <c r="C86" s="55">
        <v>468.2</v>
      </c>
      <c r="D86" s="52" t="e">
        <f>#REF!*30%</f>
        <v>#REF!</v>
      </c>
      <c r="E86" s="4">
        <v>31</v>
      </c>
      <c r="F86" s="4" t="e">
        <f>#REF!*E86%</f>
        <v>#REF!</v>
      </c>
      <c r="G86" s="29">
        <v>275.89999999999998</v>
      </c>
    </row>
    <row r="87" spans="1:7" ht="24.95" customHeight="1" x14ac:dyDescent="0.2">
      <c r="A87" s="25">
        <v>40</v>
      </c>
      <c r="B87" s="5" t="str">
        <f>[1]калькуляция!$B$57</f>
        <v>Иммуноглобулин Е</v>
      </c>
      <c r="C87" s="55">
        <v>468.2</v>
      </c>
      <c r="D87" s="52" t="e">
        <f>#REF!*30%</f>
        <v>#REF!</v>
      </c>
      <c r="E87" s="4">
        <v>31</v>
      </c>
      <c r="F87" s="4" t="e">
        <f>#REF!*E87%</f>
        <v>#REF!</v>
      </c>
      <c r="G87" s="29">
        <v>275.89999999999998</v>
      </c>
    </row>
    <row r="88" spans="1:7" ht="24.95" customHeight="1" x14ac:dyDescent="0.2">
      <c r="A88" s="25">
        <v>41</v>
      </c>
      <c r="B88" s="5" t="str">
        <f>[1]калькуляция!$B$58</f>
        <v>Забор крови из вены(медсестра процедурной)</v>
      </c>
      <c r="C88" s="55">
        <v>192</v>
      </c>
      <c r="D88" s="52" t="e">
        <f>#REF!*30%</f>
        <v>#REF!</v>
      </c>
      <c r="E88" s="4">
        <v>30.001238696890869</v>
      </c>
      <c r="F88" s="4" t="e">
        <f>#REF!*E88%</f>
        <v>#REF!</v>
      </c>
      <c r="G88" s="29">
        <v>126.3</v>
      </c>
    </row>
    <row r="89" spans="1:7" ht="24.95" customHeight="1" x14ac:dyDescent="0.2">
      <c r="A89" s="25">
        <v>42</v>
      </c>
      <c r="B89" s="5" t="str">
        <f>[1]калькуляция!$B$60</f>
        <v>Австралийский антиген</v>
      </c>
      <c r="C89" s="55">
        <v>399.7</v>
      </c>
      <c r="D89" s="52" t="e">
        <f>#REF!*30%</f>
        <v>#REF!</v>
      </c>
      <c r="E89" s="4">
        <v>34.000529520783694</v>
      </c>
      <c r="F89" s="4" t="e">
        <f>#REF!*E89%</f>
        <v>#REF!</v>
      </c>
      <c r="G89" s="29">
        <v>243.7</v>
      </c>
    </row>
    <row r="90" spans="1:7" ht="24.95" customHeight="1" x14ac:dyDescent="0.2">
      <c r="A90" s="25">
        <v>43</v>
      </c>
      <c r="B90" s="5" t="str">
        <f>[1]калькуляция!$B$61</f>
        <v>Гепатит В(иммуноглобулин J)</v>
      </c>
      <c r="C90" s="55">
        <v>389.9</v>
      </c>
      <c r="D90" s="52" t="e">
        <f>#REF!*30%</f>
        <v>#REF!</v>
      </c>
      <c r="E90" s="4">
        <v>39.998929794520549</v>
      </c>
      <c r="F90" s="4" t="e">
        <f>#REF!*E90%</f>
        <v>#REF!</v>
      </c>
      <c r="G90" s="29">
        <v>242.4</v>
      </c>
    </row>
    <row r="91" spans="1:7" ht="24.95" customHeight="1" x14ac:dyDescent="0.2">
      <c r="A91" s="25">
        <v>44</v>
      </c>
      <c r="B91" s="5" t="str">
        <f>[1]калькуляция!$B$62</f>
        <v>Гепатит С(суммарные антитела)</v>
      </c>
      <c r="C91" s="55">
        <v>464.5</v>
      </c>
      <c r="D91" s="53" t="e">
        <f>#REF!*30%</f>
        <v>#REF!</v>
      </c>
      <c r="E91" s="4">
        <v>34</v>
      </c>
      <c r="F91" s="4" t="e">
        <f>#REF!*E91%</f>
        <v>#REF!</v>
      </c>
      <c r="G91" s="29">
        <v>256.39999999999998</v>
      </c>
    </row>
  </sheetData>
  <mergeCells count="11">
    <mergeCell ref="B57:C57"/>
    <mergeCell ref="A21:C21"/>
    <mergeCell ref="D25:D27"/>
    <mergeCell ref="E25:E27"/>
    <mergeCell ref="F25:F27"/>
    <mergeCell ref="A28:C28"/>
    <mergeCell ref="A22:C22"/>
    <mergeCell ref="A23:C23"/>
    <mergeCell ref="A25:A27"/>
    <mergeCell ref="B25:B27"/>
    <mergeCell ref="C25:C27"/>
  </mergeCells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общий 100%</vt:lpstr>
      <vt:lpstr>'Прейскурант общий 100%'!Заголовки_для_печати</vt:lpstr>
      <vt:lpstr>'Прейскурант общий 100%'!Область_печати</vt:lpstr>
    </vt:vector>
  </TitlesOfParts>
  <Company>GBUZ KO GB2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 2</cp:lastModifiedBy>
  <cp:lastPrinted>2022-03-28T08:27:08Z</cp:lastPrinted>
  <dcterms:created xsi:type="dcterms:W3CDTF">2014-07-29T09:51:16Z</dcterms:created>
  <dcterms:modified xsi:type="dcterms:W3CDTF">2022-03-28T08:33:12Z</dcterms:modified>
</cp:coreProperties>
</file>